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 2022\CUENTA PUBLICA\4. Cuarto Trimestre\6. LDF\"/>
    </mc:Choice>
  </mc:AlternateContent>
  <bookViews>
    <workbookView xWindow="120" yWindow="105" windowWidth="28515" windowHeight="12600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_xlnm.Print_Titles" localSheetId="0">'(6a) OBJETO DEL GASTO'!$2:$10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E59" i="1" l="1"/>
  <c r="E63" i="1" l="1"/>
  <c r="E120" i="1" l="1"/>
  <c r="E123" i="1" l="1"/>
  <c r="E130" i="1" l="1"/>
  <c r="F40" i="1"/>
  <c r="E41" i="1" l="1"/>
  <c r="G139" i="1" l="1"/>
  <c r="G129" i="1"/>
  <c r="G119" i="1"/>
  <c r="G50" i="1" l="1"/>
  <c r="E56" i="1" l="1"/>
  <c r="D129" i="1" l="1"/>
  <c r="F129" i="1"/>
  <c r="E121" i="1"/>
  <c r="H121" i="1" s="1"/>
  <c r="E122" i="1"/>
  <c r="H123" i="1"/>
  <c r="E124" i="1"/>
  <c r="H124" i="1" s="1"/>
  <c r="E125" i="1"/>
  <c r="H125" i="1" s="1"/>
  <c r="E126" i="1"/>
  <c r="H126" i="1" s="1"/>
  <c r="E127" i="1"/>
  <c r="H127" i="1" s="1"/>
  <c r="E128" i="1"/>
  <c r="H130" i="1"/>
  <c r="E131" i="1"/>
  <c r="H131" i="1" s="1"/>
  <c r="E132" i="1"/>
  <c r="H132" i="1" s="1"/>
  <c r="E133" i="1"/>
  <c r="H133" i="1" s="1"/>
  <c r="E134" i="1"/>
  <c r="H134" i="1" s="1"/>
  <c r="E135" i="1"/>
  <c r="H135" i="1" s="1"/>
  <c r="E136" i="1"/>
  <c r="H136" i="1" s="1"/>
  <c r="E137" i="1"/>
  <c r="H137" i="1" s="1"/>
  <c r="E138" i="1"/>
  <c r="H138" i="1" s="1"/>
  <c r="E140" i="1"/>
  <c r="H140" i="1" s="1"/>
  <c r="E141" i="1"/>
  <c r="H141" i="1" s="1"/>
  <c r="H142" i="1"/>
  <c r="E144" i="1"/>
  <c r="H144" i="1" s="1"/>
  <c r="E145" i="1"/>
  <c r="H145" i="1" s="1"/>
  <c r="E146" i="1"/>
  <c r="H146" i="1" s="1"/>
  <c r="E147" i="1"/>
  <c r="H147" i="1" s="1"/>
  <c r="E148" i="1"/>
  <c r="H148" i="1" s="1"/>
  <c r="E149" i="1"/>
  <c r="H149" i="1" s="1"/>
  <c r="E150" i="1"/>
  <c r="H150" i="1" s="1"/>
  <c r="E151" i="1"/>
  <c r="H151" i="1" s="1"/>
  <c r="E153" i="1"/>
  <c r="H153" i="1" s="1"/>
  <c r="E154" i="1"/>
  <c r="H154" i="1" s="1"/>
  <c r="E155" i="1"/>
  <c r="H155" i="1" s="1"/>
  <c r="E157" i="1"/>
  <c r="H157" i="1" s="1"/>
  <c r="E158" i="1"/>
  <c r="H158" i="1" s="1"/>
  <c r="E159" i="1"/>
  <c r="H159" i="1" s="1"/>
  <c r="E160" i="1"/>
  <c r="H160" i="1" s="1"/>
  <c r="E161" i="1"/>
  <c r="H161" i="1" s="1"/>
  <c r="E162" i="1"/>
  <c r="H162" i="1" s="1"/>
  <c r="E163" i="1"/>
  <c r="H163" i="1" s="1"/>
  <c r="E164" i="1"/>
  <c r="H120" i="1"/>
  <c r="E60" i="1"/>
  <c r="D50" i="1"/>
  <c r="E50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8" i="1"/>
  <c r="H59" i="1"/>
  <c r="H61" i="1"/>
  <c r="H62" i="1"/>
  <c r="H65" i="1"/>
  <c r="H66" i="1"/>
  <c r="H67" i="1"/>
  <c r="H68" i="1"/>
  <c r="H69" i="1"/>
  <c r="H70" i="1"/>
  <c r="H71" i="1"/>
  <c r="H72" i="1"/>
  <c r="H74" i="1"/>
  <c r="H75" i="1"/>
  <c r="H76" i="1"/>
  <c r="H78" i="1"/>
  <c r="H79" i="1"/>
  <c r="H80" i="1"/>
  <c r="H81" i="1"/>
  <c r="H82" i="1"/>
  <c r="H83" i="1"/>
  <c r="H84" i="1"/>
  <c r="H41" i="1"/>
  <c r="G156" i="1"/>
  <c r="F156" i="1"/>
  <c r="D156" i="1"/>
  <c r="C156" i="1"/>
  <c r="E156" i="1" s="1"/>
  <c r="H156" i="1" s="1"/>
  <c r="G152" i="1"/>
  <c r="F152" i="1"/>
  <c r="D152" i="1"/>
  <c r="C152" i="1"/>
  <c r="E152" i="1" s="1"/>
  <c r="H152" i="1" s="1"/>
  <c r="G143" i="1"/>
  <c r="F143" i="1"/>
  <c r="D143" i="1"/>
  <c r="C143" i="1"/>
  <c r="F139" i="1"/>
  <c r="D139" i="1"/>
  <c r="C139" i="1"/>
  <c r="C129" i="1"/>
  <c r="H128" i="1"/>
  <c r="H122" i="1"/>
  <c r="F119" i="1"/>
  <c r="D119" i="1"/>
  <c r="C119" i="1"/>
  <c r="H118" i="1"/>
  <c r="H117" i="1"/>
  <c r="H116" i="1"/>
  <c r="H115" i="1"/>
  <c r="H114" i="1"/>
  <c r="H113" i="1"/>
  <c r="H112" i="1"/>
  <c r="H111" i="1"/>
  <c r="H110" i="1"/>
  <c r="G109" i="1"/>
  <c r="F109" i="1"/>
  <c r="E109" i="1"/>
  <c r="D109" i="1"/>
  <c r="C109" i="1"/>
  <c r="H108" i="1"/>
  <c r="H107" i="1"/>
  <c r="H106" i="1"/>
  <c r="H105" i="1"/>
  <c r="H104" i="1"/>
  <c r="H103" i="1"/>
  <c r="H102" i="1"/>
  <c r="H101" i="1"/>
  <c r="H100" i="1"/>
  <c r="G99" i="1"/>
  <c r="F99" i="1"/>
  <c r="E99" i="1"/>
  <c r="D99" i="1"/>
  <c r="C99" i="1"/>
  <c r="H98" i="1"/>
  <c r="H97" i="1"/>
  <c r="H96" i="1"/>
  <c r="H95" i="1"/>
  <c r="H94" i="1"/>
  <c r="H93" i="1"/>
  <c r="H92" i="1"/>
  <c r="G91" i="1"/>
  <c r="F91" i="1"/>
  <c r="E91" i="1"/>
  <c r="D91" i="1"/>
  <c r="C91" i="1"/>
  <c r="G77" i="1"/>
  <c r="F77" i="1"/>
  <c r="E77" i="1"/>
  <c r="H77" i="1" s="1"/>
  <c r="D77" i="1"/>
  <c r="C77" i="1"/>
  <c r="G73" i="1"/>
  <c r="F73" i="1"/>
  <c r="E73" i="1"/>
  <c r="D73" i="1"/>
  <c r="C73" i="1"/>
  <c r="G64" i="1"/>
  <c r="F64" i="1"/>
  <c r="E64" i="1"/>
  <c r="H64" i="1" s="1"/>
  <c r="D64" i="1"/>
  <c r="C64" i="1"/>
  <c r="G60" i="1"/>
  <c r="F60" i="1"/>
  <c r="D60" i="1"/>
  <c r="C60" i="1"/>
  <c r="F50" i="1"/>
  <c r="C50" i="1"/>
  <c r="G40" i="1"/>
  <c r="D40" i="1"/>
  <c r="C40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G20" i="1"/>
  <c r="F20" i="1"/>
  <c r="E20" i="1"/>
  <c r="D20" i="1"/>
  <c r="C20" i="1"/>
  <c r="H19" i="1"/>
  <c r="H18" i="1"/>
  <c r="H17" i="1"/>
  <c r="H16" i="1"/>
  <c r="H15" i="1"/>
  <c r="H14" i="1"/>
  <c r="H13" i="1"/>
  <c r="G12" i="1"/>
  <c r="F12" i="1"/>
  <c r="E12" i="1"/>
  <c r="D12" i="1"/>
  <c r="C12" i="1"/>
  <c r="G90" i="1" l="1"/>
  <c r="H99" i="1"/>
  <c r="E143" i="1"/>
  <c r="H143" i="1" s="1"/>
  <c r="H12" i="1"/>
  <c r="H91" i="1"/>
  <c r="H30" i="1"/>
  <c r="H73" i="1"/>
  <c r="E139" i="1"/>
  <c r="H139" i="1" s="1"/>
  <c r="H50" i="1"/>
  <c r="E40" i="1"/>
  <c r="E11" i="1" s="1"/>
  <c r="C11" i="1"/>
  <c r="G11" i="1"/>
  <c r="H109" i="1"/>
  <c r="H20" i="1"/>
  <c r="F11" i="1"/>
  <c r="C90" i="1"/>
  <c r="E129" i="1"/>
  <c r="D90" i="1"/>
  <c r="F90" i="1"/>
  <c r="E119" i="1"/>
  <c r="H129" i="1"/>
  <c r="H119" i="1"/>
  <c r="H60" i="1"/>
  <c r="H63" i="1"/>
  <c r="H40" i="1"/>
  <c r="D11" i="1"/>
  <c r="C165" i="1" l="1"/>
  <c r="E90" i="1"/>
  <c r="F165" i="1"/>
  <c r="H11" i="1"/>
  <c r="G165" i="1"/>
  <c r="D165" i="1"/>
  <c r="H90" i="1"/>
  <c r="E165" i="1" l="1"/>
  <c r="H165" i="1"/>
</calcChain>
</file>

<file path=xl/sharedStrings.xml><?xml version="1.0" encoding="utf-8"?>
<sst xmlns="http://schemas.openxmlformats.org/spreadsheetml/2006/main" count="171" uniqueCount="90">
  <si>
    <t xml:space="preserve"> </t>
  </si>
  <si>
    <t xml:space="preserve">UNIVERSIDAD DE LA SIERRA SUR 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</si>
  <si>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</si>
  <si>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</si>
  <si>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</si>
  <si>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</si>
  <si>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</si>
  <si>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</si>
  <si>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</si>
  <si>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</si>
  <si>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</si>
  <si>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</si>
  <si>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</si>
  <si>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</si>
  <si>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</si>
  <si>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</si>
  <si>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</si>
  <si>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</si>
  <si>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</si>
  <si>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</si>
  <si>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</si>
  <si>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</si>
  <si>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</si>
  <si>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</si>
  <si>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</si>
  <si>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</si>
  <si>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</si>
  <si>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</si>
  <si>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</si>
  <si>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</si>
  <si>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</si>
  <si>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</si>
  <si>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</si>
  <si>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</si>
  <si>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</si>
  <si>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</si>
  <si>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</si>
  <si>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</si>
  <si>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</si>
  <si>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</si>
  <si>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</si>
  <si>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</si>
  <si>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</si>
  <si>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</si>
  <si>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</si>
  <si>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</si>
  <si>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</si>
  <si>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</si>
  <si>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</si>
  <si>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</si>
  <si>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</si>
  <si>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</si>
  <si>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</si>
  <si>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</si>
  <si>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</si>
  <si>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</si>
  <si>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</si>
  <si>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</si>
  <si>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</si>
  <si>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</si>
  <si>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</si>
  <si>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</si>
  <si>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</si>
  <si>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</si>
  <si>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</si>
  <si>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</si>
  <si>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</si>
  <si>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</si>
  <si>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</si>
  <si>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</si>
  <si>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</si>
  <si>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</si>
  <si>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</si>
  <si>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</si>
  <si>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</si>
  <si>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</si>
  <si>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</si>
  <si>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</si>
  <si>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</si>
  <si>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</si>
  <si>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</si>
  <si>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</si>
  <si>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</si>
  <si>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</si>
  <si>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</si>
  <si>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</si>
  <si>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</si>
  <si>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</si>
  <si>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</si>
  <si>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Del 1 de enero al 31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diciembre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</si>
</sst>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4" tint="-0.249977111117893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5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/>
    <xf numFmtId="0" fontId="11" fillId="9" borderId="12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left" vertical="center"/>
    </xf>
    <xf numFmtId="3" fontId="11" fillId="10" borderId="6" xfId="0" applyNumberFormat="1" applyFont="1" applyFill="1" applyBorder="1" applyAlignment="1" applyProtection="1">
      <alignment vertical="center"/>
      <protection locked="0"/>
    </xf>
    <xf numFmtId="3" fontId="11" fillId="10" borderId="11" xfId="0" applyNumberFormat="1" applyFont="1" applyFill="1" applyBorder="1" applyAlignment="1" applyProtection="1">
      <alignment vertical="center"/>
      <protection locked="0"/>
    </xf>
    <xf numFmtId="0" fontId="14" fillId="10" borderId="6" xfId="0" applyFont="1" applyFill="1" applyBorder="1" applyAlignment="1">
      <alignment horizontal="left" vertical="center" indent="3"/>
    </xf>
    <xf numFmtId="3" fontId="14" fillId="10" borderId="6" xfId="0" applyNumberFormat="1" applyFont="1" applyFill="1" applyBorder="1" applyAlignment="1" applyProtection="1">
      <alignment vertical="center"/>
      <protection locked="0"/>
    </xf>
    <xf numFmtId="0" fontId="14" fillId="10" borderId="6" xfId="0" applyFont="1" applyFill="1" applyBorder="1" applyAlignment="1">
      <alignment horizontal="left" vertical="center" indent="6"/>
    </xf>
    <xf numFmtId="0" fontId="14" fillId="10" borderId="6" xfId="0" applyFont="1" applyFill="1" applyBorder="1" applyAlignment="1">
      <alignment horizontal="left" vertical="center" wrapText="1" indent="6"/>
    </xf>
    <xf numFmtId="0" fontId="14" fillId="10" borderId="6" xfId="0" applyFont="1" applyFill="1" applyBorder="1" applyAlignment="1">
      <alignment horizontal="left" vertical="center" wrapText="1" indent="3"/>
    </xf>
    <xf numFmtId="0" fontId="14" fillId="10" borderId="2" xfId="0" applyFont="1" applyFill="1" applyBorder="1" applyAlignment="1">
      <alignment horizontal="left" vertical="center" indent="3"/>
    </xf>
    <xf numFmtId="0" fontId="14" fillId="10" borderId="2" xfId="0" applyFont="1" applyFill="1" applyBorder="1" applyAlignment="1">
      <alignment vertical="center"/>
    </xf>
    <xf numFmtId="0" fontId="14" fillId="10" borderId="0" xfId="0" applyFont="1" applyFill="1" applyBorder="1" applyAlignment="1">
      <alignment horizontal="left" vertical="center" indent="3"/>
    </xf>
    <xf numFmtId="0" fontId="14" fillId="10" borderId="0" xfId="0" applyFont="1" applyFill="1" applyBorder="1" applyAlignment="1">
      <alignment vertical="center"/>
    </xf>
    <xf numFmtId="0" fontId="14" fillId="10" borderId="8" xfId="0" applyFont="1" applyFill="1" applyBorder="1" applyAlignment="1">
      <alignment horizontal="left" vertical="center" indent="3"/>
    </xf>
    <xf numFmtId="0" fontId="14" fillId="10" borderId="8" xfId="0" applyFont="1" applyFill="1" applyBorder="1" applyAlignment="1">
      <alignment vertical="center"/>
    </xf>
    <xf numFmtId="0" fontId="11" fillId="10" borderId="6" xfId="0" applyFont="1" applyFill="1" applyBorder="1" applyAlignment="1">
      <alignment horizontal="left" vertical="center" indent="3"/>
    </xf>
    <xf numFmtId="0" fontId="14" fillId="10" borderId="6" xfId="0" applyFont="1" applyFill="1" applyBorder="1" applyAlignment="1">
      <alignment horizontal="left" indent="3"/>
    </xf>
    <xf numFmtId="3" fontId="14" fillId="10" borderId="6" xfId="0" applyNumberFormat="1" applyFont="1" applyFill="1" applyBorder="1" applyAlignment="1">
      <alignment vertical="center"/>
    </xf>
    <xf numFmtId="0" fontId="11" fillId="10" borderId="6" xfId="0" applyFont="1" applyFill="1" applyBorder="1" applyAlignment="1">
      <alignment horizontal="left" indent="3"/>
    </xf>
    <xf numFmtId="0" fontId="14" fillId="0" borderId="10" xfId="0" applyFont="1" applyBorder="1" applyAlignment="1">
      <alignment vertical="center"/>
    </xf>
    <xf numFmtId="0" fontId="14" fillId="0" borderId="10" xfId="0" applyFont="1" applyBorder="1"/>
    <xf numFmtId="3" fontId="8" fillId="0" borderId="0" xfId="0" applyNumberFormat="1" applyFont="1"/>
    <xf numFmtId="4" fontId="8" fillId="0" borderId="0" xfId="0" applyNumberFormat="1" applyFont="1"/>
    <xf numFmtId="3" fontId="0" fillId="0" borderId="0" xfId="0" applyNumberFormat="1"/>
    <xf numFmtId="43" fontId="16" fillId="0" borderId="0" xfId="11" applyFont="1"/>
    <xf numFmtId="0" fontId="11" fillId="9" borderId="7" xfId="0" applyFont="1" applyFill="1" applyBorder="1" applyAlignment="1" applyProtection="1">
      <alignment horizontal="center" vertical="center"/>
    </xf>
    <xf numFmtId="0" fontId="11" fillId="9" borderId="8" xfId="0" applyFont="1" applyFill="1" applyBorder="1" applyAlignment="1" applyProtection="1">
      <alignment horizontal="center" vertical="center"/>
    </xf>
    <xf numFmtId="0" fontId="11" fillId="9" borderId="9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9" fillId="9" borderId="1" xfId="0" applyFont="1" applyFill="1" applyBorder="1" applyAlignment="1" applyProtection="1">
      <alignment horizontal="center" vertical="center"/>
    </xf>
    <xf numFmtId="0" fontId="10" fillId="9" borderId="2" xfId="0" applyFont="1" applyFill="1" applyBorder="1" applyAlignment="1" applyProtection="1">
      <alignment horizontal="center" vertical="center"/>
    </xf>
    <xf numFmtId="0" fontId="10" fillId="9" borderId="3" xfId="0" applyFont="1" applyFill="1" applyBorder="1" applyAlignment="1" applyProtection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 applyProtection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</cellXfs>
  <cellStyles count="12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" xfId="11" builtinId="3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47626</xdr:rowOff>
    </xdr:from>
    <xdr:to>
      <xdr:col>1</xdr:col>
      <xdr:colOff>1828800</xdr:colOff>
      <xdr:row>2</xdr:row>
      <xdr:rowOff>157481</xdr:rowOff>
    </xdr:to>
    <xdr:pic>
      <xdr:nvPicPr>
        <xdr:cNvPr id="5" name="Imagen 4" descr="C:\Users\admin\AppData\Local\Temp\EscudoNacional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0" y="47626"/>
          <a:ext cx="1352550" cy="1348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125413</xdr:colOff>
      <xdr:row>1</xdr:row>
      <xdr:rowOff>1272</xdr:rowOff>
    </xdr:from>
    <xdr:to>
      <xdr:col>7</xdr:col>
      <xdr:colOff>904874</xdr:colOff>
      <xdr:row>2</xdr:row>
      <xdr:rowOff>166688</xdr:rowOff>
    </xdr:to>
    <xdr:grpSp>
      <xdr:nvGrpSpPr>
        <xdr:cNvPr id="6" name="Grupo 5"/>
        <xdr:cNvGrpSpPr/>
      </xdr:nvGrpSpPr>
      <xdr:grpSpPr>
        <a:xfrm>
          <a:off x="21008976" y="191772"/>
          <a:ext cx="2970211" cy="1213166"/>
          <a:chOff x="0" y="0"/>
          <a:chExt cx="2289118" cy="1323975"/>
        </a:xfrm>
      </xdr:grpSpPr>
      <xdr:grpSp>
        <xdr:nvGrpSpPr>
          <xdr:cNvPr id="7" name="Grupo 6"/>
          <xdr:cNvGrpSpPr/>
        </xdr:nvGrpSpPr>
        <xdr:grpSpPr>
          <a:xfrm>
            <a:off x="0" y="0"/>
            <a:ext cx="1146175" cy="1323975"/>
            <a:chOff x="0" y="0"/>
            <a:chExt cx="1200150" cy="1447165"/>
          </a:xfrm>
        </xdr:grpSpPr>
        <xdr:pic>
          <xdr:nvPicPr>
            <xdr:cNvPr id="9" name="Imagen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4579" t="19010" r="19128" b="48401"/>
            <a:stretch/>
          </xdr:blipFill>
          <xdr:spPr bwMode="auto">
            <a:xfrm>
              <a:off x="0" y="0"/>
              <a:ext cx="1143000" cy="1447165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cxnSp macro="">
          <xdr:nvCxnSpPr>
            <xdr:cNvPr id="10" name="Conector recto 9"/>
            <xdr:cNvCxnSpPr/>
          </xdr:nvCxnSpPr>
          <xdr:spPr>
            <a:xfrm>
              <a:off x="1190625" y="104775"/>
              <a:ext cx="9525" cy="1190625"/>
            </a:xfrm>
            <a:prstGeom prst="line">
              <a:avLst/>
            </a:prstGeom>
            <a:ln w="15875">
              <a:solidFill>
                <a:srgbClr val="C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8" name="Imagen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48353" y="95415"/>
            <a:ext cx="1040765" cy="118364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tabSelected="1" zoomScale="40" zoomScaleNormal="40" zoomScaleSheetLayoutView="40" workbookViewId="0">
      <pane ySplit="10" topLeftCell="A11" activePane="bottomLeft" state="frozen"/>
      <selection pane="bottomLeft" activeCell="B19" sqref="B19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  <col min="10" max="10" width="20.85546875" customWidth="1"/>
    <col min="12" max="12" width="17.85546875" customWidth="1"/>
  </cols>
  <sheetData>
    <row r="1" spans="1:8" x14ac:dyDescent="0.25">
      <c r="A1" t="s">
        <v>0</v>
      </c>
    </row>
    <row r="2" spans="1:8" s="1" customFormat="1" ht="82.5" customHeight="1" x14ac:dyDescent="0.25">
      <c r="B2" s="34"/>
      <c r="C2" s="34"/>
      <c r="D2" s="34"/>
      <c r="E2" s="2"/>
      <c r="F2" s="2"/>
      <c r="G2" s="2"/>
      <c r="H2" s="3"/>
    </row>
    <row r="3" spans="1:8" ht="14.45" customHeight="1" x14ac:dyDescent="0.25">
      <c r="B3" s="4"/>
    </row>
    <row r="4" spans="1:8" s="5" customFormat="1" ht="32.25" x14ac:dyDescent="0.35">
      <c r="B4" s="35" t="s">
        <v>1</v>
      </c>
      <c r="C4" s="36"/>
      <c r="D4" s="36"/>
      <c r="E4" s="36"/>
      <c r="F4" s="36"/>
      <c r="G4" s="36"/>
      <c r="H4" s="37"/>
    </row>
    <row r="5" spans="1:8" s="5" customFormat="1" ht="32.25" x14ac:dyDescent="0.35">
      <c r="B5" s="38" t="s">
        <v>2</v>
      </c>
      <c r="C5" s="39"/>
      <c r="D5" s="39"/>
      <c r="E5" s="39"/>
      <c r="F5" s="39"/>
      <c r="G5" s="39"/>
      <c r="H5" s="40"/>
    </row>
    <row r="6" spans="1:8" s="5" customFormat="1" ht="32.25" x14ac:dyDescent="0.35">
      <c r="B6" s="38" t="s">
        <v>3</v>
      </c>
      <c r="C6" s="39"/>
      <c r="D6" s="39"/>
      <c r="E6" s="39"/>
      <c r="F6" s="39"/>
      <c r="G6" s="39"/>
      <c r="H6" s="40"/>
    </row>
    <row r="7" spans="1:8" s="5" customFormat="1" ht="32.25" x14ac:dyDescent="0.35">
      <c r="B7" s="41" t="s">
        <v>89</v>
      </c>
      <c r="C7" s="41"/>
      <c r="D7" s="41"/>
      <c r="E7" s="41"/>
      <c r="F7" s="41"/>
      <c r="G7" s="41"/>
      <c r="H7" s="41"/>
    </row>
    <row r="8" spans="1:8" s="5" customFormat="1" ht="32.25" x14ac:dyDescent="0.35">
      <c r="B8" s="31" t="s">
        <v>4</v>
      </c>
      <c r="C8" s="32"/>
      <c r="D8" s="32"/>
      <c r="E8" s="32"/>
      <c r="F8" s="32"/>
      <c r="G8" s="32"/>
      <c r="H8" s="33"/>
    </row>
    <row r="9" spans="1:8" s="5" customFormat="1" ht="42.75" customHeight="1" x14ac:dyDescent="0.35">
      <c r="B9" s="42" t="s">
        <v>5</v>
      </c>
      <c r="C9" s="42" t="s">
        <v>6</v>
      </c>
      <c r="D9" s="42"/>
      <c r="E9" s="42"/>
      <c r="F9" s="42"/>
      <c r="G9" s="42"/>
      <c r="H9" s="42" t="s">
        <v>7</v>
      </c>
    </row>
    <row r="10" spans="1:8" s="5" customFormat="1" ht="64.5" x14ac:dyDescent="0.35">
      <c r="B10" s="43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43"/>
    </row>
    <row r="11" spans="1:8" s="5" customFormat="1" ht="32.25" x14ac:dyDescent="0.35">
      <c r="B11" s="7" t="s">
        <v>13</v>
      </c>
      <c r="C11" s="8">
        <f>SUM(C12,C20,C30,C40,C50,C60,C64,C73,C77)</f>
        <v>61438624.5</v>
      </c>
      <c r="D11" s="8">
        <f>SUM(D12,D20,D30,D40,D50,D60,D64,D73,D77)</f>
        <v>37311143.450000003</v>
      </c>
      <c r="E11" s="8">
        <f>SUM(E12,E20,E30,E40,E50,E60,E64,E73,E77)</f>
        <v>98749767.950000003</v>
      </c>
      <c r="F11" s="8">
        <f>SUM(F12,F20,F30,F40,F50,F60,F64,F73,F77)</f>
        <v>98749767.950000003</v>
      </c>
      <c r="G11" s="8">
        <f>SUM(G12,G20,G30,G40,G50,G60,G64,G73,G77)</f>
        <v>98453718.629999995</v>
      </c>
      <c r="H11" s="9">
        <f t="shared" ref="H11" si="0">SUM(H12,H20,H30,H40,H50,H60,H64,H73,H77)</f>
        <v>0</v>
      </c>
    </row>
    <row r="12" spans="1:8" s="5" customFormat="1" ht="32.25" x14ac:dyDescent="0.35">
      <c r="B12" s="10" t="s">
        <v>14</v>
      </c>
      <c r="C12" s="11">
        <f t="shared" ref="C12:H12" si="1">SUM(C13:C19)</f>
        <v>0</v>
      </c>
      <c r="D12" s="11">
        <f t="shared" si="1"/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</row>
    <row r="13" spans="1:8" s="5" customFormat="1" ht="32.25" x14ac:dyDescent="0.35">
      <c r="B13" s="12" t="s">
        <v>15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>E13-F13</f>
        <v>0</v>
      </c>
    </row>
    <row r="14" spans="1:8" s="5" customFormat="1" ht="32.25" x14ac:dyDescent="0.35">
      <c r="B14" s="12" t="s">
        <v>16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8" s="5" customFormat="1" ht="32.25" x14ac:dyDescent="0.35">
      <c r="B15" s="12" t="s">
        <v>17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ref="H15:H19" si="2">E15-F15</f>
        <v>0</v>
      </c>
    </row>
    <row r="16" spans="1:8" s="5" customFormat="1" ht="32.25" x14ac:dyDescent="0.35">
      <c r="B16" s="12" t="s">
        <v>18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 t="shared" si="2"/>
        <v>0</v>
      </c>
    </row>
    <row r="17" spans="2:8" s="5" customFormat="1" ht="32.25" x14ac:dyDescent="0.35">
      <c r="B17" s="12" t="s">
        <v>19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2"/>
        <v>0</v>
      </c>
    </row>
    <row r="18" spans="2:8" s="5" customFormat="1" ht="32.25" x14ac:dyDescent="0.35">
      <c r="B18" s="12" t="s">
        <v>20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>E18-F18</f>
        <v>0</v>
      </c>
    </row>
    <row r="19" spans="2:8" s="5" customFormat="1" ht="32.25" x14ac:dyDescent="0.35">
      <c r="B19" s="12" t="s">
        <v>21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si="2"/>
        <v>0</v>
      </c>
    </row>
    <row r="20" spans="2:8" s="5" customFormat="1" ht="32.25" x14ac:dyDescent="0.35">
      <c r="B20" s="10" t="s">
        <v>22</v>
      </c>
      <c r="C20" s="11">
        <f>SUM(C21:C29)</f>
        <v>0</v>
      </c>
      <c r="D20" s="11">
        <f t="shared" ref="D20:G20" si="3">SUM(D21:D29)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11">
        <f>SUM(H21:H29)</f>
        <v>0</v>
      </c>
    </row>
    <row r="21" spans="2:8" s="5" customFormat="1" ht="32.25" x14ac:dyDescent="0.35">
      <c r="B21" s="13" t="s">
        <v>23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5" customFormat="1" ht="32.25" x14ac:dyDescent="0.35">
      <c r="B22" s="12" t="s">
        <v>24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 t="shared" ref="H22:H29" si="4">E22-F22</f>
        <v>0</v>
      </c>
    </row>
    <row r="23" spans="2:8" s="5" customFormat="1" ht="32.25" x14ac:dyDescent="0.35">
      <c r="B23" s="12" t="s">
        <v>25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f t="shared" si="4"/>
        <v>0</v>
      </c>
    </row>
    <row r="24" spans="2:8" s="5" customFormat="1" ht="32.25" x14ac:dyDescent="0.35">
      <c r="B24" s="12" t="s">
        <v>26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f t="shared" si="4"/>
        <v>0</v>
      </c>
    </row>
    <row r="25" spans="2:8" s="5" customFormat="1" ht="32.25" x14ac:dyDescent="0.35">
      <c r="B25" s="12" t="s">
        <v>27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 t="shared" si="4"/>
        <v>0</v>
      </c>
    </row>
    <row r="26" spans="2:8" s="5" customFormat="1" ht="32.25" x14ac:dyDescent="0.35">
      <c r="B26" s="12" t="s">
        <v>28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si="4"/>
        <v>0</v>
      </c>
    </row>
    <row r="27" spans="2:8" s="5" customFormat="1" ht="32.25" x14ac:dyDescent="0.35">
      <c r="B27" s="12" t="s">
        <v>29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si="4"/>
        <v>0</v>
      </c>
    </row>
    <row r="28" spans="2:8" s="5" customFormat="1" ht="32.25" x14ac:dyDescent="0.35">
      <c r="B28" s="12" t="s">
        <v>30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 t="shared" si="4"/>
        <v>0</v>
      </c>
    </row>
    <row r="29" spans="2:8" s="5" customFormat="1" ht="32.25" x14ac:dyDescent="0.35">
      <c r="B29" s="12" t="s">
        <v>31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si="4"/>
        <v>0</v>
      </c>
    </row>
    <row r="30" spans="2:8" s="5" customFormat="1" ht="32.25" x14ac:dyDescent="0.35">
      <c r="B30" s="10" t="s">
        <v>32</v>
      </c>
      <c r="C30" s="11">
        <f>SUM(C31:C39)</f>
        <v>0</v>
      </c>
      <c r="D30" s="11">
        <f t="shared" ref="D30:H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</row>
    <row r="31" spans="2:8" s="5" customFormat="1" ht="32.25" x14ac:dyDescent="0.35">
      <c r="B31" s="12" t="s">
        <v>33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>E31-F31</f>
        <v>0</v>
      </c>
    </row>
    <row r="32" spans="2:8" s="5" customFormat="1" ht="32.25" x14ac:dyDescent="0.35">
      <c r="B32" s="12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ref="H32:H39" si="6">E32-F32</f>
        <v>0</v>
      </c>
    </row>
    <row r="33" spans="2:10" s="5" customFormat="1" ht="32.25" x14ac:dyDescent="0.35">
      <c r="B33" s="12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6"/>
        <v>0</v>
      </c>
    </row>
    <row r="34" spans="2:10" s="5" customFormat="1" ht="32.25" x14ac:dyDescent="0.35">
      <c r="B34" s="12" t="s">
        <v>36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6"/>
        <v>0</v>
      </c>
    </row>
    <row r="35" spans="2:10" s="5" customFormat="1" ht="32.25" x14ac:dyDescent="0.35">
      <c r="B35" s="12" t="s">
        <v>37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f t="shared" si="6"/>
        <v>0</v>
      </c>
    </row>
    <row r="36" spans="2:10" s="5" customFormat="1" ht="32.25" x14ac:dyDescent="0.35">
      <c r="B36" s="12" t="s">
        <v>38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f t="shared" si="6"/>
        <v>0</v>
      </c>
    </row>
    <row r="37" spans="2:10" s="5" customFormat="1" ht="32.25" x14ac:dyDescent="0.35">
      <c r="B37" s="12" t="s">
        <v>39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6"/>
        <v>0</v>
      </c>
    </row>
    <row r="38" spans="2:10" s="5" customFormat="1" ht="32.25" x14ac:dyDescent="0.35">
      <c r="B38" s="12" t="s">
        <v>40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f t="shared" si="6"/>
        <v>0</v>
      </c>
    </row>
    <row r="39" spans="2:10" s="5" customFormat="1" ht="32.25" x14ac:dyDescent="0.35">
      <c r="B39" s="12" t="s">
        <v>41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6"/>
        <v>0</v>
      </c>
    </row>
    <row r="40" spans="2:10" s="5" customFormat="1" ht="64.5" x14ac:dyDescent="0.35">
      <c r="B40" s="14" t="s">
        <v>42</v>
      </c>
      <c r="C40" s="11">
        <f>SUM(C41:C49)</f>
        <v>61438624.5</v>
      </c>
      <c r="D40" s="11">
        <f t="shared" ref="D40:H40" si="7">SUM(D41:D49)</f>
        <v>0</v>
      </c>
      <c r="E40" s="11">
        <f t="shared" si="7"/>
        <v>61438624.5</v>
      </c>
      <c r="F40" s="11">
        <f t="shared" si="7"/>
        <v>61438624.5</v>
      </c>
      <c r="G40" s="11">
        <f t="shared" si="7"/>
        <v>61405670.729999997</v>
      </c>
      <c r="H40" s="11">
        <f t="shared" si="7"/>
        <v>0</v>
      </c>
    </row>
    <row r="41" spans="2:10" s="5" customFormat="1" ht="32.25" x14ac:dyDescent="0.35">
      <c r="B41" s="12" t="s">
        <v>43</v>
      </c>
      <c r="C41" s="11">
        <v>61438624.5</v>
      </c>
      <c r="D41" s="11">
        <v>0</v>
      </c>
      <c r="E41" s="11">
        <f>+C41+D41</f>
        <v>61438624.5</v>
      </c>
      <c r="F41" s="11">
        <v>61438624.5</v>
      </c>
      <c r="G41" s="11">
        <v>61405670.729999997</v>
      </c>
      <c r="H41" s="11">
        <f>+E41-F41</f>
        <v>0</v>
      </c>
      <c r="J41" s="27"/>
    </row>
    <row r="42" spans="2:10" s="5" customFormat="1" ht="32.25" x14ac:dyDescent="0.35">
      <c r="B42" s="12" t="s">
        <v>44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f t="shared" ref="H42:H84" si="8">+E42-F42</f>
        <v>0</v>
      </c>
    </row>
    <row r="43" spans="2:10" s="5" customFormat="1" ht="32.25" x14ac:dyDescent="0.35">
      <c r="B43" s="12" t="s">
        <v>45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f t="shared" si="8"/>
        <v>0</v>
      </c>
    </row>
    <row r="44" spans="2:10" s="5" customFormat="1" ht="32.25" x14ac:dyDescent="0.35">
      <c r="B44" s="12" t="s">
        <v>46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f t="shared" si="8"/>
        <v>0</v>
      </c>
    </row>
    <row r="45" spans="2:10" s="5" customFormat="1" ht="32.25" x14ac:dyDescent="0.35">
      <c r="B45" s="12" t="s">
        <v>47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f t="shared" si="8"/>
        <v>0</v>
      </c>
    </row>
    <row r="46" spans="2:10" s="5" customFormat="1" ht="32.25" x14ac:dyDescent="0.35">
      <c r="B46" s="12" t="s">
        <v>48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f t="shared" si="8"/>
        <v>0</v>
      </c>
    </row>
    <row r="47" spans="2:10" s="5" customFormat="1" ht="32.25" x14ac:dyDescent="0.35">
      <c r="B47" s="12" t="s">
        <v>49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f t="shared" si="8"/>
        <v>0</v>
      </c>
    </row>
    <row r="48" spans="2:10" s="5" customFormat="1" ht="32.25" x14ac:dyDescent="0.35">
      <c r="B48" s="12" t="s">
        <v>50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f t="shared" si="8"/>
        <v>0</v>
      </c>
    </row>
    <row r="49" spans="2:10" s="5" customFormat="1" ht="32.25" x14ac:dyDescent="0.35">
      <c r="B49" s="12" t="s">
        <v>51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f t="shared" si="8"/>
        <v>0</v>
      </c>
    </row>
    <row r="50" spans="2:10" s="5" customFormat="1" ht="36" customHeight="1" x14ac:dyDescent="0.35">
      <c r="B50" s="14" t="s">
        <v>52</v>
      </c>
      <c r="C50" s="11">
        <f>SUM(C51:C59)</f>
        <v>0</v>
      </c>
      <c r="D50" s="11">
        <f t="shared" ref="D50:G50" si="9">SUM(D51:D59)</f>
        <v>3156542.42</v>
      </c>
      <c r="E50" s="11">
        <f t="shared" si="9"/>
        <v>3156542.42</v>
      </c>
      <c r="F50" s="11">
        <f t="shared" si="9"/>
        <v>3156542.42</v>
      </c>
      <c r="G50" s="11">
        <f t="shared" si="9"/>
        <v>2893446.87</v>
      </c>
      <c r="H50" s="11">
        <f t="shared" si="8"/>
        <v>0</v>
      </c>
    </row>
    <row r="51" spans="2:10" s="5" customFormat="1" ht="26.25" customHeight="1" x14ac:dyDescent="0.35">
      <c r="B51" s="12" t="s">
        <v>53</v>
      </c>
      <c r="C51" s="11">
        <v>0</v>
      </c>
      <c r="D51" s="11">
        <v>220059.55</v>
      </c>
      <c r="E51" s="11">
        <v>220059.55</v>
      </c>
      <c r="F51" s="11">
        <v>220059.55</v>
      </c>
      <c r="G51" s="11">
        <v>0</v>
      </c>
      <c r="H51" s="11">
        <f t="shared" si="8"/>
        <v>0</v>
      </c>
    </row>
    <row r="52" spans="2:10" s="5" customFormat="1" ht="32.25" x14ac:dyDescent="0.35">
      <c r="B52" s="12" t="s">
        <v>54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f t="shared" si="8"/>
        <v>0</v>
      </c>
    </row>
    <row r="53" spans="2:10" s="5" customFormat="1" ht="32.25" x14ac:dyDescent="0.35">
      <c r="B53" s="12" t="s">
        <v>55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f t="shared" si="8"/>
        <v>0</v>
      </c>
    </row>
    <row r="54" spans="2:10" s="5" customFormat="1" ht="32.25" x14ac:dyDescent="0.35">
      <c r="B54" s="12" t="s">
        <v>56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f t="shared" si="8"/>
        <v>0</v>
      </c>
    </row>
    <row r="55" spans="2:10" s="5" customFormat="1" ht="32.25" x14ac:dyDescent="0.35">
      <c r="B55" s="12" t="s">
        <v>57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f t="shared" si="8"/>
        <v>0</v>
      </c>
    </row>
    <row r="56" spans="2:10" s="5" customFormat="1" ht="32.25" x14ac:dyDescent="0.35">
      <c r="B56" s="12" t="s">
        <v>58</v>
      </c>
      <c r="C56" s="11">
        <v>0</v>
      </c>
      <c r="D56" s="11">
        <v>43036</v>
      </c>
      <c r="E56" s="11">
        <f>+C56+D56</f>
        <v>43036</v>
      </c>
      <c r="F56" s="11">
        <v>43036</v>
      </c>
      <c r="G56" s="11">
        <v>0</v>
      </c>
      <c r="H56" s="11">
        <f t="shared" si="8"/>
        <v>0</v>
      </c>
    </row>
    <row r="57" spans="2:10" s="5" customFormat="1" ht="32.25" x14ac:dyDescent="0.35">
      <c r="B57" s="12" t="s">
        <v>59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f t="shared" si="8"/>
        <v>0</v>
      </c>
      <c r="J57" s="27"/>
    </row>
    <row r="58" spans="2:10" s="5" customFormat="1" ht="32.25" x14ac:dyDescent="0.35">
      <c r="B58" s="12" t="s">
        <v>60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f t="shared" si="8"/>
        <v>0</v>
      </c>
    </row>
    <row r="59" spans="2:10" s="5" customFormat="1" ht="32.25" x14ac:dyDescent="0.35">
      <c r="B59" s="12" t="s">
        <v>61</v>
      </c>
      <c r="C59" s="11">
        <v>0</v>
      </c>
      <c r="D59" s="11">
        <v>2893446.87</v>
      </c>
      <c r="E59" s="11">
        <f>+C59+D59</f>
        <v>2893446.87</v>
      </c>
      <c r="F59" s="11">
        <v>2893446.87</v>
      </c>
      <c r="G59" s="11">
        <v>2893446.87</v>
      </c>
      <c r="H59" s="11">
        <f t="shared" si="8"/>
        <v>0</v>
      </c>
    </row>
    <row r="60" spans="2:10" s="5" customFormat="1" ht="32.25" x14ac:dyDescent="0.35">
      <c r="B60" s="10" t="s">
        <v>62</v>
      </c>
      <c r="C60" s="11">
        <f>SUM(C61:C63)</f>
        <v>0</v>
      </c>
      <c r="D60" s="11">
        <f t="shared" ref="D60:G60" si="10">SUM(D61:D63)</f>
        <v>34154601.030000001</v>
      </c>
      <c r="E60" s="11">
        <f t="shared" si="10"/>
        <v>34154601.030000001</v>
      </c>
      <c r="F60" s="11">
        <f t="shared" si="10"/>
        <v>34154601.030000001</v>
      </c>
      <c r="G60" s="11">
        <f t="shared" si="10"/>
        <v>34154601.030000001</v>
      </c>
      <c r="H60" s="11">
        <f t="shared" si="8"/>
        <v>0</v>
      </c>
    </row>
    <row r="61" spans="2:10" s="5" customFormat="1" ht="32.25" x14ac:dyDescent="0.35">
      <c r="B61" s="12" t="s">
        <v>63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f t="shared" si="8"/>
        <v>0</v>
      </c>
    </row>
    <row r="62" spans="2:10" s="5" customFormat="1" ht="32.25" x14ac:dyDescent="0.35">
      <c r="B62" s="12" t="s">
        <v>64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f t="shared" si="8"/>
        <v>0</v>
      </c>
    </row>
    <row r="63" spans="2:10" s="5" customFormat="1" ht="32.25" x14ac:dyDescent="0.35">
      <c r="B63" s="12" t="s">
        <v>65</v>
      </c>
      <c r="C63" s="11">
        <v>0</v>
      </c>
      <c r="D63" s="11">
        <v>34154601.030000001</v>
      </c>
      <c r="E63" s="11">
        <f>+C63+D63</f>
        <v>34154601.030000001</v>
      </c>
      <c r="F63" s="11">
        <v>34154601.030000001</v>
      </c>
      <c r="G63" s="11">
        <v>34154601.030000001</v>
      </c>
      <c r="H63" s="11">
        <f t="shared" si="8"/>
        <v>0</v>
      </c>
    </row>
    <row r="64" spans="2:10" s="5" customFormat="1" ht="32.25" x14ac:dyDescent="0.35">
      <c r="B64" s="10" t="s">
        <v>66</v>
      </c>
      <c r="C64" s="11">
        <f>SUM(C65:C69,C71:C72)</f>
        <v>0</v>
      </c>
      <c r="D64" s="11">
        <f t="shared" ref="D64:G64" si="11">SUM(D65:D69,D71:D72)</f>
        <v>0</v>
      </c>
      <c r="E64" s="11">
        <f t="shared" si="11"/>
        <v>0</v>
      </c>
      <c r="F64" s="11">
        <f t="shared" si="11"/>
        <v>0</v>
      </c>
      <c r="G64" s="11">
        <f t="shared" si="11"/>
        <v>0</v>
      </c>
      <c r="H64" s="11">
        <f t="shared" si="8"/>
        <v>0</v>
      </c>
    </row>
    <row r="65" spans="2:8" s="5" customFormat="1" ht="32.25" x14ac:dyDescent="0.35">
      <c r="B65" s="12" t="s">
        <v>67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f t="shared" si="8"/>
        <v>0</v>
      </c>
    </row>
    <row r="66" spans="2:8" s="5" customFormat="1" ht="32.25" x14ac:dyDescent="0.35">
      <c r="B66" s="12" t="s">
        <v>68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f t="shared" si="8"/>
        <v>0</v>
      </c>
    </row>
    <row r="67" spans="2:8" s="5" customFormat="1" ht="32.25" x14ac:dyDescent="0.35">
      <c r="B67" s="12" t="s">
        <v>69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f t="shared" si="8"/>
        <v>0</v>
      </c>
    </row>
    <row r="68" spans="2:8" s="5" customFormat="1" ht="32.25" x14ac:dyDescent="0.35">
      <c r="B68" s="12" t="s">
        <v>70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f t="shared" si="8"/>
        <v>0</v>
      </c>
    </row>
    <row r="69" spans="2:8" s="5" customFormat="1" ht="32.25" x14ac:dyDescent="0.35">
      <c r="B69" s="12" t="s">
        <v>71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f t="shared" si="8"/>
        <v>0</v>
      </c>
    </row>
    <row r="70" spans="2:8" s="5" customFormat="1" ht="32.25" x14ac:dyDescent="0.35">
      <c r="B70" s="12" t="s">
        <v>72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f t="shared" si="8"/>
        <v>0</v>
      </c>
    </row>
    <row r="71" spans="2:8" s="5" customFormat="1" ht="32.25" x14ac:dyDescent="0.35">
      <c r="B71" s="12" t="s">
        <v>73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8"/>
        <v>0</v>
      </c>
    </row>
    <row r="72" spans="2:8" s="5" customFormat="1" ht="32.25" x14ac:dyDescent="0.35">
      <c r="B72" s="12" t="s">
        <v>74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f t="shared" si="8"/>
        <v>0</v>
      </c>
    </row>
    <row r="73" spans="2:8" s="5" customFormat="1" ht="32.25" x14ac:dyDescent="0.35">
      <c r="B73" s="10" t="s">
        <v>75</v>
      </c>
      <c r="C73" s="11">
        <f>SUM(C74:C76)</f>
        <v>0</v>
      </c>
      <c r="D73" s="11">
        <f t="shared" ref="D73:G73" si="12">SUM(D74:D76)</f>
        <v>0</v>
      </c>
      <c r="E73" s="11">
        <f t="shared" si="12"/>
        <v>0</v>
      </c>
      <c r="F73" s="11">
        <f t="shared" si="12"/>
        <v>0</v>
      </c>
      <c r="G73" s="11">
        <f t="shared" si="12"/>
        <v>0</v>
      </c>
      <c r="H73" s="11">
        <f t="shared" si="8"/>
        <v>0</v>
      </c>
    </row>
    <row r="74" spans="2:8" s="5" customFormat="1" ht="32.25" x14ac:dyDescent="0.35">
      <c r="B74" s="12" t="s">
        <v>76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 t="shared" si="8"/>
        <v>0</v>
      </c>
    </row>
    <row r="75" spans="2:8" s="5" customFormat="1" ht="32.25" x14ac:dyDescent="0.35">
      <c r="B75" s="12" t="s">
        <v>77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si="8"/>
        <v>0</v>
      </c>
    </row>
    <row r="76" spans="2:8" s="5" customFormat="1" ht="32.25" x14ac:dyDescent="0.35">
      <c r="B76" s="12" t="s">
        <v>78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f t="shared" si="8"/>
        <v>0</v>
      </c>
    </row>
    <row r="77" spans="2:8" s="5" customFormat="1" ht="32.25" x14ac:dyDescent="0.35">
      <c r="B77" s="10" t="s">
        <v>79</v>
      </c>
      <c r="C77" s="11">
        <f>SUM(C78:C84)</f>
        <v>0</v>
      </c>
      <c r="D77" s="11">
        <f t="shared" ref="D77:G77" si="13">SUM(D78:D84)</f>
        <v>0</v>
      </c>
      <c r="E77" s="11">
        <f t="shared" si="13"/>
        <v>0</v>
      </c>
      <c r="F77" s="11">
        <f t="shared" si="13"/>
        <v>0</v>
      </c>
      <c r="G77" s="11">
        <f t="shared" si="13"/>
        <v>0</v>
      </c>
      <c r="H77" s="11">
        <f t="shared" si="8"/>
        <v>0</v>
      </c>
    </row>
    <row r="78" spans="2:8" s="5" customFormat="1" ht="32.25" x14ac:dyDescent="0.35">
      <c r="B78" s="12" t="s">
        <v>80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 t="shared" si="8"/>
        <v>0</v>
      </c>
    </row>
    <row r="79" spans="2:8" s="5" customFormat="1" ht="32.25" x14ac:dyDescent="0.35">
      <c r="B79" s="12" t="s">
        <v>81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si="8"/>
        <v>0</v>
      </c>
    </row>
    <row r="80" spans="2:8" s="5" customFormat="1" ht="32.25" x14ac:dyDescent="0.35">
      <c r="B80" s="12" t="s">
        <v>82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8"/>
        <v>0</v>
      </c>
    </row>
    <row r="81" spans="2:8" s="5" customFormat="1" ht="32.25" x14ac:dyDescent="0.35">
      <c r="B81" s="12" t="s">
        <v>83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8"/>
        <v>0</v>
      </c>
    </row>
    <row r="82" spans="2:8" s="5" customFormat="1" ht="32.25" x14ac:dyDescent="0.35">
      <c r="B82" s="12" t="s">
        <v>84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8"/>
        <v>0</v>
      </c>
    </row>
    <row r="83" spans="2:8" s="5" customFormat="1" ht="32.25" x14ac:dyDescent="0.35">
      <c r="B83" s="12" t="s">
        <v>85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8"/>
        <v>0</v>
      </c>
    </row>
    <row r="84" spans="2:8" s="5" customFormat="1" ht="32.25" x14ac:dyDescent="0.35">
      <c r="B84" s="12" t="s">
        <v>86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8"/>
        <v>0</v>
      </c>
    </row>
    <row r="85" spans="2:8" s="5" customFormat="1" ht="32.25" x14ac:dyDescent="0.35">
      <c r="B85" s="15"/>
      <c r="C85" s="16"/>
      <c r="D85" s="16"/>
      <c r="E85" s="16"/>
      <c r="F85" s="16"/>
      <c r="G85" s="16"/>
      <c r="H85" s="16"/>
    </row>
    <row r="86" spans="2:8" s="5" customFormat="1" ht="32.25" x14ac:dyDescent="0.35">
      <c r="B86" s="17"/>
      <c r="C86" s="18"/>
      <c r="D86" s="18"/>
      <c r="E86" s="18"/>
      <c r="F86" s="18"/>
      <c r="G86" s="18"/>
      <c r="H86" s="18"/>
    </row>
    <row r="87" spans="2:8" s="5" customFormat="1" ht="32.25" x14ac:dyDescent="0.35">
      <c r="B87" s="19"/>
      <c r="C87" s="20"/>
      <c r="D87" s="20"/>
      <c r="E87" s="20"/>
      <c r="F87" s="20"/>
      <c r="G87" s="20"/>
      <c r="H87" s="20"/>
    </row>
    <row r="88" spans="2:8" s="5" customFormat="1" ht="41.25" customHeight="1" x14ac:dyDescent="0.35">
      <c r="B88" s="44" t="s">
        <v>5</v>
      </c>
      <c r="C88" s="44" t="s">
        <v>6</v>
      </c>
      <c r="D88" s="44"/>
      <c r="E88" s="44"/>
      <c r="F88" s="44"/>
      <c r="G88" s="44"/>
      <c r="H88" s="44" t="s">
        <v>7</v>
      </c>
    </row>
    <row r="89" spans="2:8" s="5" customFormat="1" ht="64.5" x14ac:dyDescent="0.35">
      <c r="B89" s="44"/>
      <c r="C89" s="6" t="s">
        <v>8</v>
      </c>
      <c r="D89" s="6" t="s">
        <v>9</v>
      </c>
      <c r="E89" s="6" t="s">
        <v>10</v>
      </c>
      <c r="F89" s="6" t="s">
        <v>11</v>
      </c>
      <c r="G89" s="6" t="s">
        <v>12</v>
      </c>
      <c r="H89" s="44"/>
    </row>
    <row r="90" spans="2:8" s="5" customFormat="1" ht="32.25" x14ac:dyDescent="0.35">
      <c r="B90" s="21" t="s">
        <v>87</v>
      </c>
      <c r="C90" s="8">
        <f>SUM(C91,C99,C109,C119,C129,C139,C143,C152,C156)</f>
        <v>13485524</v>
      </c>
      <c r="D90" s="8">
        <f t="shared" ref="D90:H90" si="14">SUM(D91,D99,D109,D119,D129,D139,D143,D152,D156)</f>
        <v>45262673.089999996</v>
      </c>
      <c r="E90" s="8">
        <f t="shared" si="14"/>
        <v>58748197.089999996</v>
      </c>
      <c r="F90" s="8">
        <f t="shared" si="14"/>
        <v>49454173.75</v>
      </c>
      <c r="G90" s="8">
        <f>SUM(G91,G99,G109,G119,G129,G139,G143,G152,G156)</f>
        <v>40393590.280000001</v>
      </c>
      <c r="H90" s="8">
        <f t="shared" si="14"/>
        <v>9294023.339999998</v>
      </c>
    </row>
    <row r="91" spans="2:8" s="5" customFormat="1" ht="32.25" x14ac:dyDescent="0.35">
      <c r="B91" s="10" t="s">
        <v>14</v>
      </c>
      <c r="C91" s="11">
        <f>SUM(C92:C98)</f>
        <v>0</v>
      </c>
      <c r="D91" s="11">
        <f t="shared" ref="D91:H91" si="15">SUM(D92:D98)</f>
        <v>0</v>
      </c>
      <c r="E91" s="11">
        <f t="shared" si="15"/>
        <v>0</v>
      </c>
      <c r="F91" s="11">
        <f t="shared" si="15"/>
        <v>0</v>
      </c>
      <c r="G91" s="11">
        <f t="shared" si="15"/>
        <v>0</v>
      </c>
      <c r="H91" s="11">
        <f t="shared" si="15"/>
        <v>0</v>
      </c>
    </row>
    <row r="92" spans="2:8" s="5" customFormat="1" ht="32.25" x14ac:dyDescent="0.35">
      <c r="B92" s="12" t="s">
        <v>15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f>E92-F92</f>
        <v>0</v>
      </c>
    </row>
    <row r="93" spans="2:8" s="5" customFormat="1" ht="32.25" x14ac:dyDescent="0.35">
      <c r="B93" s="12" t="s">
        <v>16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f t="shared" ref="H93:H98" si="16">E93-F93</f>
        <v>0</v>
      </c>
    </row>
    <row r="94" spans="2:8" s="5" customFormat="1" ht="32.25" x14ac:dyDescent="0.35">
      <c r="B94" s="12" t="s">
        <v>17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f t="shared" si="16"/>
        <v>0</v>
      </c>
    </row>
    <row r="95" spans="2:8" s="5" customFormat="1" ht="32.25" x14ac:dyDescent="0.35">
      <c r="B95" s="12" t="s">
        <v>18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f t="shared" si="16"/>
        <v>0</v>
      </c>
    </row>
    <row r="96" spans="2:8" s="5" customFormat="1" ht="32.25" x14ac:dyDescent="0.35">
      <c r="B96" s="12" t="s">
        <v>19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f t="shared" si="16"/>
        <v>0</v>
      </c>
    </row>
    <row r="97" spans="2:8" s="5" customFormat="1" ht="32.25" x14ac:dyDescent="0.35">
      <c r="B97" s="12" t="s">
        <v>20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f t="shared" si="16"/>
        <v>0</v>
      </c>
    </row>
    <row r="98" spans="2:8" s="5" customFormat="1" ht="32.25" x14ac:dyDescent="0.35">
      <c r="B98" s="12" t="s">
        <v>21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f t="shared" si="16"/>
        <v>0</v>
      </c>
    </row>
    <row r="99" spans="2:8" s="5" customFormat="1" ht="32.25" x14ac:dyDescent="0.35">
      <c r="B99" s="10" t="s">
        <v>22</v>
      </c>
      <c r="C99" s="11">
        <f>SUM(C100:C108)</f>
        <v>0</v>
      </c>
      <c r="D99" s="11">
        <f t="shared" ref="D99:H99" si="17">SUM(D100:D108)</f>
        <v>0</v>
      </c>
      <c r="E99" s="11">
        <f t="shared" si="17"/>
        <v>0</v>
      </c>
      <c r="F99" s="11">
        <f t="shared" si="17"/>
        <v>0</v>
      </c>
      <c r="G99" s="11">
        <f t="shared" si="17"/>
        <v>0</v>
      </c>
      <c r="H99" s="11">
        <f t="shared" si="17"/>
        <v>0</v>
      </c>
    </row>
    <row r="100" spans="2:8" s="5" customFormat="1" ht="38.25" customHeight="1" x14ac:dyDescent="0.35">
      <c r="B100" s="12" t="s">
        <v>23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f>E100-F100</f>
        <v>0</v>
      </c>
    </row>
    <row r="101" spans="2:8" s="5" customFormat="1" ht="32.25" x14ac:dyDescent="0.35">
      <c r="B101" s="12" t="s">
        <v>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f t="shared" ref="H101:H108" si="18">E101-F101</f>
        <v>0</v>
      </c>
    </row>
    <row r="102" spans="2:8" s="5" customFormat="1" ht="32.25" x14ac:dyDescent="0.35">
      <c r="B102" s="12" t="s">
        <v>25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f t="shared" si="18"/>
        <v>0</v>
      </c>
    </row>
    <row r="103" spans="2:8" s="5" customFormat="1" ht="32.25" x14ac:dyDescent="0.35">
      <c r="B103" s="12" t="s">
        <v>26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f t="shared" si="18"/>
        <v>0</v>
      </c>
    </row>
    <row r="104" spans="2:8" s="5" customFormat="1" ht="32.25" x14ac:dyDescent="0.35">
      <c r="B104" s="12" t="s">
        <v>27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f t="shared" si="18"/>
        <v>0</v>
      </c>
    </row>
    <row r="105" spans="2:8" s="5" customFormat="1" ht="32.25" x14ac:dyDescent="0.35">
      <c r="B105" s="12" t="s">
        <v>28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f t="shared" si="18"/>
        <v>0</v>
      </c>
    </row>
    <row r="106" spans="2:8" s="5" customFormat="1" ht="32.25" x14ac:dyDescent="0.35">
      <c r="B106" s="12" t="s">
        <v>29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f t="shared" si="18"/>
        <v>0</v>
      </c>
    </row>
    <row r="107" spans="2:8" s="5" customFormat="1" ht="32.25" x14ac:dyDescent="0.35">
      <c r="B107" s="12" t="s">
        <v>30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f t="shared" si="18"/>
        <v>0</v>
      </c>
    </row>
    <row r="108" spans="2:8" s="5" customFormat="1" ht="32.25" x14ac:dyDescent="0.35">
      <c r="B108" s="12" t="s">
        <v>31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f t="shared" si="18"/>
        <v>0</v>
      </c>
    </row>
    <row r="109" spans="2:8" s="5" customFormat="1" ht="32.25" x14ac:dyDescent="0.35">
      <c r="B109" s="10" t="s">
        <v>32</v>
      </c>
      <c r="C109" s="11">
        <f>SUM(C110:C118)</f>
        <v>0</v>
      </c>
      <c r="D109" s="11">
        <f>SUM(D110:D118)</f>
        <v>0</v>
      </c>
      <c r="E109" s="11">
        <f t="shared" ref="E109:H109" si="19">SUM(E110:E118)</f>
        <v>0</v>
      </c>
      <c r="F109" s="11">
        <f t="shared" si="19"/>
        <v>0</v>
      </c>
      <c r="G109" s="11">
        <f t="shared" si="19"/>
        <v>0</v>
      </c>
      <c r="H109" s="11">
        <f t="shared" si="19"/>
        <v>0</v>
      </c>
    </row>
    <row r="110" spans="2:8" s="5" customFormat="1" ht="32.25" x14ac:dyDescent="0.35">
      <c r="B110" s="12" t="s">
        <v>33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f>E110-F110</f>
        <v>0</v>
      </c>
    </row>
    <row r="111" spans="2:8" s="5" customFormat="1" ht="32.25" x14ac:dyDescent="0.35">
      <c r="B111" s="12" t="s">
        <v>34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f t="shared" ref="H111:H118" si="20">E111-F111</f>
        <v>0</v>
      </c>
    </row>
    <row r="112" spans="2:8" s="5" customFormat="1" ht="32.25" x14ac:dyDescent="0.35">
      <c r="B112" s="12" t="s">
        <v>35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f t="shared" si="20"/>
        <v>0</v>
      </c>
    </row>
    <row r="113" spans="2:12" s="5" customFormat="1" ht="32.25" x14ac:dyDescent="0.35">
      <c r="B113" s="12" t="s">
        <v>36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f t="shared" si="20"/>
        <v>0</v>
      </c>
    </row>
    <row r="114" spans="2:12" s="5" customFormat="1" ht="32.25" x14ac:dyDescent="0.35">
      <c r="B114" s="12" t="s">
        <v>37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f t="shared" si="20"/>
        <v>0</v>
      </c>
    </row>
    <row r="115" spans="2:12" s="5" customFormat="1" ht="32.25" x14ac:dyDescent="0.35">
      <c r="B115" s="12" t="s">
        <v>38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f t="shared" si="20"/>
        <v>0</v>
      </c>
    </row>
    <row r="116" spans="2:12" s="5" customFormat="1" ht="32.25" x14ac:dyDescent="0.35">
      <c r="B116" s="12" t="s">
        <v>39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f t="shared" si="20"/>
        <v>0</v>
      </c>
    </row>
    <row r="117" spans="2:12" s="5" customFormat="1" ht="32.25" x14ac:dyDescent="0.35">
      <c r="B117" s="12" t="s">
        <v>40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f t="shared" si="20"/>
        <v>0</v>
      </c>
    </row>
    <row r="118" spans="2:12" s="5" customFormat="1" ht="32.25" x14ac:dyDescent="0.35">
      <c r="B118" s="12" t="s">
        <v>41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si="20"/>
        <v>0</v>
      </c>
    </row>
    <row r="119" spans="2:12" s="5" customFormat="1" ht="64.5" x14ac:dyDescent="0.35">
      <c r="B119" s="14" t="s">
        <v>42</v>
      </c>
      <c r="C119" s="11">
        <f>SUM(C120:C128)</f>
        <v>13485524</v>
      </c>
      <c r="D119" s="11">
        <f t="shared" ref="D119:H119" si="21">SUM(D120:D128)</f>
        <v>945006.65</v>
      </c>
      <c r="E119" s="11">
        <f t="shared" si="21"/>
        <v>14430530.65</v>
      </c>
      <c r="F119" s="11">
        <f t="shared" si="21"/>
        <v>14045674.26</v>
      </c>
      <c r="G119" s="11">
        <f>SUM(G120:G128)</f>
        <v>13661033.67</v>
      </c>
      <c r="H119" s="11">
        <f t="shared" si="21"/>
        <v>384856.39000000036</v>
      </c>
    </row>
    <row r="120" spans="2:12" s="5" customFormat="1" ht="32.25" x14ac:dyDescent="0.35">
      <c r="B120" s="12" t="s">
        <v>43</v>
      </c>
      <c r="C120" s="11">
        <v>13232756</v>
      </c>
      <c r="D120" s="11">
        <v>808076.88</v>
      </c>
      <c r="E120" s="11">
        <f>+C120+D120</f>
        <v>14040832.880000001</v>
      </c>
      <c r="F120" s="11">
        <v>13818214.23</v>
      </c>
      <c r="G120" s="11">
        <v>13449323.640000001</v>
      </c>
      <c r="H120" s="11">
        <f>E120-F120</f>
        <v>222618.65000000037</v>
      </c>
    </row>
    <row r="121" spans="2:12" s="5" customFormat="1" ht="32.25" x14ac:dyDescent="0.35">
      <c r="B121" s="12" t="s">
        <v>44</v>
      </c>
      <c r="C121" s="11">
        <v>0</v>
      </c>
      <c r="D121" s="11">
        <v>0</v>
      </c>
      <c r="E121" s="11">
        <f t="shared" ref="E121:E165" si="22">+C121+D121</f>
        <v>0</v>
      </c>
      <c r="F121" s="11">
        <v>0</v>
      </c>
      <c r="G121" s="11">
        <v>0</v>
      </c>
      <c r="H121" s="11">
        <f t="shared" ref="H121:H128" si="23">E121-F121</f>
        <v>0</v>
      </c>
    </row>
    <row r="122" spans="2:12" s="5" customFormat="1" ht="32.25" x14ac:dyDescent="0.35">
      <c r="B122" s="12" t="s">
        <v>45</v>
      </c>
      <c r="C122" s="11">
        <v>0</v>
      </c>
      <c r="D122" s="11">
        <v>0</v>
      </c>
      <c r="E122" s="11">
        <f t="shared" si="22"/>
        <v>0</v>
      </c>
      <c r="F122" s="11">
        <v>0</v>
      </c>
      <c r="G122" s="11">
        <v>0</v>
      </c>
      <c r="H122" s="11">
        <f t="shared" si="23"/>
        <v>0</v>
      </c>
    </row>
    <row r="123" spans="2:12" s="5" customFormat="1" ht="32.25" x14ac:dyDescent="0.35">
      <c r="B123" s="12" t="s">
        <v>46</v>
      </c>
      <c r="C123" s="11">
        <v>252768</v>
      </c>
      <c r="D123" s="11">
        <v>136929.76999999999</v>
      </c>
      <c r="E123" s="11">
        <f>+C123+D123</f>
        <v>389697.77</v>
      </c>
      <c r="F123" s="11">
        <v>227460.03</v>
      </c>
      <c r="G123" s="11">
        <v>211710.03</v>
      </c>
      <c r="H123" s="11">
        <f t="shared" si="23"/>
        <v>162237.74000000002</v>
      </c>
      <c r="L123" s="28"/>
    </row>
    <row r="124" spans="2:12" s="5" customFormat="1" ht="32.25" x14ac:dyDescent="0.35">
      <c r="B124" s="12" t="s">
        <v>47</v>
      </c>
      <c r="C124" s="11">
        <v>0</v>
      </c>
      <c r="D124" s="11">
        <v>0</v>
      </c>
      <c r="E124" s="11">
        <f t="shared" si="22"/>
        <v>0</v>
      </c>
      <c r="F124" s="11">
        <v>0</v>
      </c>
      <c r="G124" s="11">
        <v>0</v>
      </c>
      <c r="H124" s="11">
        <f t="shared" si="23"/>
        <v>0</v>
      </c>
    </row>
    <row r="125" spans="2:12" s="5" customFormat="1" ht="32.25" x14ac:dyDescent="0.35">
      <c r="B125" s="12" t="s">
        <v>48</v>
      </c>
      <c r="C125" s="11">
        <v>0</v>
      </c>
      <c r="D125" s="11">
        <v>0</v>
      </c>
      <c r="E125" s="11">
        <f t="shared" si="22"/>
        <v>0</v>
      </c>
      <c r="F125" s="11">
        <v>0</v>
      </c>
      <c r="G125" s="11">
        <v>0</v>
      </c>
      <c r="H125" s="11">
        <f t="shared" si="23"/>
        <v>0</v>
      </c>
    </row>
    <row r="126" spans="2:12" s="5" customFormat="1" ht="32.25" x14ac:dyDescent="0.35">
      <c r="B126" s="12" t="s">
        <v>49</v>
      </c>
      <c r="C126" s="11">
        <v>0</v>
      </c>
      <c r="D126" s="11">
        <v>0</v>
      </c>
      <c r="E126" s="11">
        <f t="shared" si="22"/>
        <v>0</v>
      </c>
      <c r="F126" s="11">
        <v>0</v>
      </c>
      <c r="G126" s="11">
        <v>0</v>
      </c>
      <c r="H126" s="11">
        <f t="shared" si="23"/>
        <v>0</v>
      </c>
    </row>
    <row r="127" spans="2:12" s="5" customFormat="1" ht="32.25" x14ac:dyDescent="0.35">
      <c r="B127" s="12" t="s">
        <v>50</v>
      </c>
      <c r="C127" s="11">
        <v>0</v>
      </c>
      <c r="D127" s="11">
        <v>0</v>
      </c>
      <c r="E127" s="11">
        <f t="shared" si="22"/>
        <v>0</v>
      </c>
      <c r="F127" s="11">
        <v>0</v>
      </c>
      <c r="G127" s="11">
        <v>0</v>
      </c>
      <c r="H127" s="11">
        <f t="shared" si="23"/>
        <v>0</v>
      </c>
    </row>
    <row r="128" spans="2:12" s="5" customFormat="1" ht="32.25" x14ac:dyDescent="0.35">
      <c r="B128" s="12" t="s">
        <v>51</v>
      </c>
      <c r="C128" s="11">
        <v>0</v>
      </c>
      <c r="D128" s="11">
        <v>0</v>
      </c>
      <c r="E128" s="11">
        <f t="shared" si="22"/>
        <v>0</v>
      </c>
      <c r="F128" s="11">
        <v>0</v>
      </c>
      <c r="G128" s="11">
        <v>0</v>
      </c>
      <c r="H128" s="11">
        <f t="shared" si="23"/>
        <v>0</v>
      </c>
    </row>
    <row r="129" spans="2:8" s="5" customFormat="1" ht="33.75" customHeight="1" x14ac:dyDescent="0.35">
      <c r="B129" s="14" t="s">
        <v>52</v>
      </c>
      <c r="C129" s="11">
        <f>SUM(C130:C138)</f>
        <v>0</v>
      </c>
      <c r="D129" s="11">
        <f>SUM(D130:D138)</f>
        <v>3334409.46</v>
      </c>
      <c r="E129" s="11">
        <f t="shared" si="22"/>
        <v>3334409.46</v>
      </c>
      <c r="F129" s="11">
        <f t="shared" ref="F129:H129" si="24">SUM(F130:F138)</f>
        <v>3040550.11</v>
      </c>
      <c r="G129" s="11">
        <f>SUM(G130:G138)</f>
        <v>2698798.1</v>
      </c>
      <c r="H129" s="11">
        <f t="shared" si="24"/>
        <v>293859.34999999998</v>
      </c>
    </row>
    <row r="130" spans="2:8" s="5" customFormat="1" ht="32.25" x14ac:dyDescent="0.35">
      <c r="B130" s="12" t="s">
        <v>53</v>
      </c>
      <c r="C130" s="11">
        <v>0</v>
      </c>
      <c r="D130" s="11">
        <v>182859.35</v>
      </c>
      <c r="E130" s="11">
        <f t="shared" si="22"/>
        <v>182859.35</v>
      </c>
      <c r="F130" s="11">
        <v>0</v>
      </c>
      <c r="G130" s="11">
        <v>0</v>
      </c>
      <c r="H130" s="11">
        <f>E130-F130</f>
        <v>182859.35</v>
      </c>
    </row>
    <row r="131" spans="2:8" s="5" customFormat="1" ht="32.25" x14ac:dyDescent="0.35">
      <c r="B131" s="12" t="s">
        <v>54</v>
      </c>
      <c r="C131" s="11">
        <v>0</v>
      </c>
      <c r="D131" s="11">
        <v>826305.38</v>
      </c>
      <c r="E131" s="11">
        <f t="shared" si="22"/>
        <v>826305.38</v>
      </c>
      <c r="F131" s="11">
        <v>785305.38</v>
      </c>
      <c r="G131" s="11">
        <v>785305.38</v>
      </c>
      <c r="H131" s="11">
        <f t="shared" ref="H131:H163" si="25">E131-F131</f>
        <v>41000</v>
      </c>
    </row>
    <row r="132" spans="2:8" s="5" customFormat="1" ht="32.25" x14ac:dyDescent="0.35">
      <c r="B132" s="12" t="s">
        <v>55</v>
      </c>
      <c r="C132" s="11">
        <v>0</v>
      </c>
      <c r="D132" s="11">
        <v>2325244.73</v>
      </c>
      <c r="E132" s="11">
        <f t="shared" si="22"/>
        <v>2325244.73</v>
      </c>
      <c r="F132" s="11">
        <v>2255244.73</v>
      </c>
      <c r="G132" s="11">
        <v>1913492.72</v>
      </c>
      <c r="H132" s="11">
        <f t="shared" si="25"/>
        <v>70000</v>
      </c>
    </row>
    <row r="133" spans="2:8" s="5" customFormat="1" ht="32.25" x14ac:dyDescent="0.35">
      <c r="B133" s="12" t="s">
        <v>56</v>
      </c>
      <c r="C133" s="11">
        <v>0</v>
      </c>
      <c r="D133" s="11">
        <v>0</v>
      </c>
      <c r="E133" s="11">
        <f t="shared" si="22"/>
        <v>0</v>
      </c>
      <c r="F133" s="11">
        <v>0</v>
      </c>
      <c r="G133" s="11">
        <v>0</v>
      </c>
      <c r="H133" s="11">
        <f t="shared" si="25"/>
        <v>0</v>
      </c>
    </row>
    <row r="134" spans="2:8" s="5" customFormat="1" ht="32.25" x14ac:dyDescent="0.35">
      <c r="B134" s="12" t="s">
        <v>57</v>
      </c>
      <c r="C134" s="11">
        <v>0</v>
      </c>
      <c r="D134" s="11">
        <v>0</v>
      </c>
      <c r="E134" s="11">
        <f t="shared" si="22"/>
        <v>0</v>
      </c>
      <c r="F134" s="11">
        <v>0</v>
      </c>
      <c r="G134" s="11">
        <v>0</v>
      </c>
      <c r="H134" s="11">
        <f t="shared" si="25"/>
        <v>0</v>
      </c>
    </row>
    <row r="135" spans="2:8" s="5" customFormat="1" ht="32.25" x14ac:dyDescent="0.35">
      <c r="B135" s="12" t="s">
        <v>58</v>
      </c>
      <c r="C135" s="11">
        <v>0</v>
      </c>
      <c r="D135" s="11">
        <v>0</v>
      </c>
      <c r="E135" s="11">
        <f t="shared" si="22"/>
        <v>0</v>
      </c>
      <c r="F135" s="11">
        <v>0</v>
      </c>
      <c r="G135" s="11">
        <v>0</v>
      </c>
      <c r="H135" s="11">
        <f t="shared" si="25"/>
        <v>0</v>
      </c>
    </row>
    <row r="136" spans="2:8" s="5" customFormat="1" ht="32.25" x14ac:dyDescent="0.35">
      <c r="B136" s="12" t="s">
        <v>59</v>
      </c>
      <c r="C136" s="11">
        <v>0</v>
      </c>
      <c r="D136" s="11">
        <v>0</v>
      </c>
      <c r="E136" s="11">
        <f t="shared" si="22"/>
        <v>0</v>
      </c>
      <c r="F136" s="11">
        <v>0</v>
      </c>
      <c r="G136" s="11">
        <v>0</v>
      </c>
      <c r="H136" s="11">
        <f t="shared" si="25"/>
        <v>0</v>
      </c>
    </row>
    <row r="137" spans="2:8" s="5" customFormat="1" ht="32.25" x14ac:dyDescent="0.35">
      <c r="B137" s="12" t="s">
        <v>60</v>
      </c>
      <c r="C137" s="11">
        <v>0</v>
      </c>
      <c r="D137" s="11">
        <v>0</v>
      </c>
      <c r="E137" s="11">
        <f t="shared" si="22"/>
        <v>0</v>
      </c>
      <c r="F137" s="11">
        <v>0</v>
      </c>
      <c r="G137" s="11">
        <v>0</v>
      </c>
      <c r="H137" s="11">
        <f t="shared" si="25"/>
        <v>0</v>
      </c>
    </row>
    <row r="138" spans="2:8" s="5" customFormat="1" ht="32.25" x14ac:dyDescent="0.35">
      <c r="B138" s="12" t="s">
        <v>61</v>
      </c>
      <c r="C138" s="11">
        <v>0</v>
      </c>
      <c r="D138" s="11">
        <v>0</v>
      </c>
      <c r="E138" s="11">
        <f t="shared" si="22"/>
        <v>0</v>
      </c>
      <c r="F138" s="11">
        <v>0</v>
      </c>
      <c r="G138" s="11">
        <v>0</v>
      </c>
      <c r="H138" s="11">
        <f t="shared" si="25"/>
        <v>0</v>
      </c>
    </row>
    <row r="139" spans="2:8" s="5" customFormat="1" ht="32.25" x14ac:dyDescent="0.35">
      <c r="B139" s="10" t="s">
        <v>62</v>
      </c>
      <c r="C139" s="11">
        <f>SUM(C140:C142)</f>
        <v>0</v>
      </c>
      <c r="D139" s="11">
        <f t="shared" ref="D139:F139" si="26">SUM(D140:D142)</f>
        <v>40983256.979999997</v>
      </c>
      <c r="E139" s="11">
        <f t="shared" si="22"/>
        <v>40983256.979999997</v>
      </c>
      <c r="F139" s="11">
        <f t="shared" si="26"/>
        <v>32367949.379999999</v>
      </c>
      <c r="G139" s="11">
        <f>SUM(G140:G142)</f>
        <v>24033758.510000002</v>
      </c>
      <c r="H139" s="11">
        <f t="shared" si="25"/>
        <v>8615307.5999999978</v>
      </c>
    </row>
    <row r="140" spans="2:8" s="5" customFormat="1" ht="32.25" x14ac:dyDescent="0.35">
      <c r="B140" s="12" t="s">
        <v>63</v>
      </c>
      <c r="C140" s="11">
        <v>0</v>
      </c>
      <c r="D140" s="11">
        <v>40983256.979999997</v>
      </c>
      <c r="E140" s="11">
        <f t="shared" si="22"/>
        <v>40983256.979999997</v>
      </c>
      <c r="F140" s="11">
        <v>32367949.379999999</v>
      </c>
      <c r="G140" s="11">
        <v>24033758.510000002</v>
      </c>
      <c r="H140" s="11">
        <f t="shared" si="25"/>
        <v>8615307.5999999978</v>
      </c>
    </row>
    <row r="141" spans="2:8" s="5" customFormat="1" ht="32.25" x14ac:dyDescent="0.35">
      <c r="B141" s="12" t="s">
        <v>64</v>
      </c>
      <c r="C141" s="11">
        <v>0</v>
      </c>
      <c r="D141" s="11">
        <v>0</v>
      </c>
      <c r="E141" s="11">
        <f t="shared" si="22"/>
        <v>0</v>
      </c>
      <c r="F141" s="11">
        <v>0</v>
      </c>
      <c r="G141" s="11">
        <v>0</v>
      </c>
      <c r="H141" s="11">
        <f t="shared" si="25"/>
        <v>0</v>
      </c>
    </row>
    <row r="142" spans="2:8" s="5" customFormat="1" ht="32.25" x14ac:dyDescent="0.35">
      <c r="B142" s="12" t="s">
        <v>65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f t="shared" si="25"/>
        <v>0</v>
      </c>
    </row>
    <row r="143" spans="2:8" s="5" customFormat="1" ht="27.75" customHeight="1" x14ac:dyDescent="0.35">
      <c r="B143" s="14" t="s">
        <v>66</v>
      </c>
      <c r="C143" s="11">
        <f>SUM(C144:C148,C150:C151)</f>
        <v>0</v>
      </c>
      <c r="D143" s="11">
        <f t="shared" ref="D143:G143" si="27">SUM(D144:D148,D150:D151)</f>
        <v>0</v>
      </c>
      <c r="E143" s="11">
        <f t="shared" si="22"/>
        <v>0</v>
      </c>
      <c r="F143" s="11">
        <f t="shared" si="27"/>
        <v>0</v>
      </c>
      <c r="G143" s="11">
        <f t="shared" si="27"/>
        <v>0</v>
      </c>
      <c r="H143" s="11">
        <f t="shared" si="25"/>
        <v>0</v>
      </c>
    </row>
    <row r="144" spans="2:8" s="5" customFormat="1" ht="32.25" x14ac:dyDescent="0.35">
      <c r="B144" s="12" t="s">
        <v>67</v>
      </c>
      <c r="C144" s="11">
        <v>0</v>
      </c>
      <c r="D144" s="11">
        <v>0</v>
      </c>
      <c r="E144" s="11">
        <f t="shared" si="22"/>
        <v>0</v>
      </c>
      <c r="F144" s="11">
        <v>0</v>
      </c>
      <c r="G144" s="11">
        <v>0</v>
      </c>
      <c r="H144" s="11">
        <f t="shared" si="25"/>
        <v>0</v>
      </c>
    </row>
    <row r="145" spans="2:8" s="5" customFormat="1" ht="32.25" x14ac:dyDescent="0.35">
      <c r="B145" s="12" t="s">
        <v>68</v>
      </c>
      <c r="C145" s="11">
        <v>0</v>
      </c>
      <c r="D145" s="11">
        <v>0</v>
      </c>
      <c r="E145" s="11">
        <f t="shared" si="22"/>
        <v>0</v>
      </c>
      <c r="F145" s="11">
        <v>0</v>
      </c>
      <c r="G145" s="11">
        <v>0</v>
      </c>
      <c r="H145" s="11">
        <f t="shared" si="25"/>
        <v>0</v>
      </c>
    </row>
    <row r="146" spans="2:8" s="5" customFormat="1" ht="32.25" x14ac:dyDescent="0.35">
      <c r="B146" s="12" t="s">
        <v>69</v>
      </c>
      <c r="C146" s="11">
        <v>0</v>
      </c>
      <c r="D146" s="11">
        <v>0</v>
      </c>
      <c r="E146" s="11">
        <f t="shared" si="22"/>
        <v>0</v>
      </c>
      <c r="F146" s="11">
        <v>0</v>
      </c>
      <c r="G146" s="11">
        <v>0</v>
      </c>
      <c r="H146" s="11">
        <f t="shared" si="25"/>
        <v>0</v>
      </c>
    </row>
    <row r="147" spans="2:8" s="5" customFormat="1" ht="32.25" x14ac:dyDescent="0.35">
      <c r="B147" s="12" t="s">
        <v>70</v>
      </c>
      <c r="C147" s="11">
        <v>0</v>
      </c>
      <c r="D147" s="11">
        <v>0</v>
      </c>
      <c r="E147" s="11">
        <f t="shared" si="22"/>
        <v>0</v>
      </c>
      <c r="F147" s="11">
        <v>0</v>
      </c>
      <c r="G147" s="11">
        <v>0</v>
      </c>
      <c r="H147" s="11">
        <f t="shared" si="25"/>
        <v>0</v>
      </c>
    </row>
    <row r="148" spans="2:8" s="5" customFormat="1" ht="32.25" x14ac:dyDescent="0.35">
      <c r="B148" s="12" t="s">
        <v>71</v>
      </c>
      <c r="C148" s="11">
        <v>0</v>
      </c>
      <c r="D148" s="11">
        <v>0</v>
      </c>
      <c r="E148" s="11">
        <f t="shared" si="22"/>
        <v>0</v>
      </c>
      <c r="F148" s="11">
        <v>0</v>
      </c>
      <c r="G148" s="11">
        <v>0</v>
      </c>
      <c r="H148" s="11">
        <f t="shared" si="25"/>
        <v>0</v>
      </c>
    </row>
    <row r="149" spans="2:8" s="5" customFormat="1" ht="32.25" x14ac:dyDescent="0.35">
      <c r="B149" s="12" t="s">
        <v>72</v>
      </c>
      <c r="C149" s="11">
        <v>0</v>
      </c>
      <c r="D149" s="11">
        <v>0</v>
      </c>
      <c r="E149" s="11">
        <f t="shared" si="22"/>
        <v>0</v>
      </c>
      <c r="F149" s="11">
        <v>0</v>
      </c>
      <c r="G149" s="11">
        <v>0</v>
      </c>
      <c r="H149" s="11">
        <f t="shared" si="25"/>
        <v>0</v>
      </c>
    </row>
    <row r="150" spans="2:8" s="5" customFormat="1" ht="32.25" x14ac:dyDescent="0.35">
      <c r="B150" s="12" t="s">
        <v>73</v>
      </c>
      <c r="C150" s="11">
        <v>0</v>
      </c>
      <c r="D150" s="11">
        <v>0</v>
      </c>
      <c r="E150" s="11">
        <f t="shared" si="22"/>
        <v>0</v>
      </c>
      <c r="F150" s="11">
        <v>0</v>
      </c>
      <c r="G150" s="11">
        <v>0</v>
      </c>
      <c r="H150" s="11">
        <f t="shared" si="25"/>
        <v>0</v>
      </c>
    </row>
    <row r="151" spans="2:8" s="5" customFormat="1" ht="32.25" x14ac:dyDescent="0.35">
      <c r="B151" s="12" t="s">
        <v>74</v>
      </c>
      <c r="C151" s="11">
        <v>0</v>
      </c>
      <c r="D151" s="11">
        <v>0</v>
      </c>
      <c r="E151" s="11">
        <f t="shared" si="22"/>
        <v>0</v>
      </c>
      <c r="F151" s="11">
        <v>0</v>
      </c>
      <c r="G151" s="11">
        <v>0</v>
      </c>
      <c r="H151" s="11">
        <f t="shared" si="25"/>
        <v>0</v>
      </c>
    </row>
    <row r="152" spans="2:8" s="5" customFormat="1" ht="32.25" x14ac:dyDescent="0.35">
      <c r="B152" s="10" t="s">
        <v>75</v>
      </c>
      <c r="C152" s="11">
        <f>SUM(C153:C155)</f>
        <v>0</v>
      </c>
      <c r="D152" s="11">
        <f t="shared" ref="D152:G152" si="28">SUM(D153:D155)</f>
        <v>0</v>
      </c>
      <c r="E152" s="11">
        <f t="shared" si="22"/>
        <v>0</v>
      </c>
      <c r="F152" s="11">
        <f t="shared" si="28"/>
        <v>0</v>
      </c>
      <c r="G152" s="11">
        <f t="shared" si="28"/>
        <v>0</v>
      </c>
      <c r="H152" s="11">
        <f t="shared" si="25"/>
        <v>0</v>
      </c>
    </row>
    <row r="153" spans="2:8" s="5" customFormat="1" ht="32.25" x14ac:dyDescent="0.35">
      <c r="B153" s="12" t="s">
        <v>76</v>
      </c>
      <c r="C153" s="11">
        <v>0</v>
      </c>
      <c r="D153" s="11">
        <v>0</v>
      </c>
      <c r="E153" s="11">
        <f t="shared" si="22"/>
        <v>0</v>
      </c>
      <c r="F153" s="11">
        <v>0</v>
      </c>
      <c r="G153" s="11">
        <v>0</v>
      </c>
      <c r="H153" s="11">
        <f t="shared" si="25"/>
        <v>0</v>
      </c>
    </row>
    <row r="154" spans="2:8" s="5" customFormat="1" ht="32.25" x14ac:dyDescent="0.35">
      <c r="B154" s="12" t="s">
        <v>77</v>
      </c>
      <c r="C154" s="11">
        <v>0</v>
      </c>
      <c r="D154" s="11">
        <v>0</v>
      </c>
      <c r="E154" s="11">
        <f t="shared" si="22"/>
        <v>0</v>
      </c>
      <c r="F154" s="11">
        <v>0</v>
      </c>
      <c r="G154" s="11">
        <v>0</v>
      </c>
      <c r="H154" s="11">
        <f t="shared" si="25"/>
        <v>0</v>
      </c>
    </row>
    <row r="155" spans="2:8" s="5" customFormat="1" ht="32.25" x14ac:dyDescent="0.35">
      <c r="B155" s="12" t="s">
        <v>78</v>
      </c>
      <c r="C155" s="11">
        <v>0</v>
      </c>
      <c r="D155" s="11">
        <v>0</v>
      </c>
      <c r="E155" s="11">
        <f t="shared" si="22"/>
        <v>0</v>
      </c>
      <c r="F155" s="11">
        <v>0</v>
      </c>
      <c r="G155" s="11">
        <v>0</v>
      </c>
      <c r="H155" s="11">
        <f t="shared" si="25"/>
        <v>0</v>
      </c>
    </row>
    <row r="156" spans="2:8" s="5" customFormat="1" ht="32.25" x14ac:dyDescent="0.35">
      <c r="B156" s="10" t="s">
        <v>79</v>
      </c>
      <c r="C156" s="11">
        <f>SUM(C157:C163)</f>
        <v>0</v>
      </c>
      <c r="D156" s="11">
        <f t="shared" ref="D156:G156" si="29">SUM(D157:D163)</f>
        <v>0</v>
      </c>
      <c r="E156" s="11">
        <f t="shared" si="22"/>
        <v>0</v>
      </c>
      <c r="F156" s="11">
        <f t="shared" si="29"/>
        <v>0</v>
      </c>
      <c r="G156" s="11">
        <f t="shared" si="29"/>
        <v>0</v>
      </c>
      <c r="H156" s="11">
        <f t="shared" si="25"/>
        <v>0</v>
      </c>
    </row>
    <row r="157" spans="2:8" s="5" customFormat="1" ht="32.25" x14ac:dyDescent="0.35">
      <c r="B157" s="12" t="s">
        <v>80</v>
      </c>
      <c r="C157" s="11">
        <v>0</v>
      </c>
      <c r="D157" s="11">
        <v>0</v>
      </c>
      <c r="E157" s="11">
        <f t="shared" si="22"/>
        <v>0</v>
      </c>
      <c r="F157" s="11">
        <v>0</v>
      </c>
      <c r="G157" s="11">
        <v>0</v>
      </c>
      <c r="H157" s="11">
        <f t="shared" si="25"/>
        <v>0</v>
      </c>
    </row>
    <row r="158" spans="2:8" s="5" customFormat="1" ht="32.25" x14ac:dyDescent="0.35">
      <c r="B158" s="12" t="s">
        <v>81</v>
      </c>
      <c r="C158" s="11">
        <v>0</v>
      </c>
      <c r="D158" s="11">
        <v>0</v>
      </c>
      <c r="E158" s="11">
        <f t="shared" si="22"/>
        <v>0</v>
      </c>
      <c r="F158" s="11">
        <v>0</v>
      </c>
      <c r="G158" s="11">
        <v>0</v>
      </c>
      <c r="H158" s="11">
        <f t="shared" si="25"/>
        <v>0</v>
      </c>
    </row>
    <row r="159" spans="2:8" s="5" customFormat="1" ht="32.25" x14ac:dyDescent="0.35">
      <c r="B159" s="12" t="s">
        <v>82</v>
      </c>
      <c r="C159" s="11">
        <v>0</v>
      </c>
      <c r="D159" s="11">
        <v>0</v>
      </c>
      <c r="E159" s="11">
        <f t="shared" si="22"/>
        <v>0</v>
      </c>
      <c r="F159" s="11">
        <v>0</v>
      </c>
      <c r="G159" s="11">
        <v>0</v>
      </c>
      <c r="H159" s="11">
        <f t="shared" si="25"/>
        <v>0</v>
      </c>
    </row>
    <row r="160" spans="2:8" s="5" customFormat="1" ht="32.25" x14ac:dyDescent="0.35">
      <c r="B160" s="12" t="s">
        <v>83</v>
      </c>
      <c r="C160" s="11">
        <v>0</v>
      </c>
      <c r="D160" s="11">
        <v>0</v>
      </c>
      <c r="E160" s="11">
        <f t="shared" si="22"/>
        <v>0</v>
      </c>
      <c r="F160" s="11">
        <v>0</v>
      </c>
      <c r="G160" s="11">
        <v>0</v>
      </c>
      <c r="H160" s="11">
        <f t="shared" si="25"/>
        <v>0</v>
      </c>
    </row>
    <row r="161" spans="2:8" s="5" customFormat="1" ht="32.25" x14ac:dyDescent="0.35">
      <c r="B161" s="12" t="s">
        <v>84</v>
      </c>
      <c r="C161" s="11">
        <v>0</v>
      </c>
      <c r="D161" s="11">
        <v>0</v>
      </c>
      <c r="E161" s="11">
        <f t="shared" si="22"/>
        <v>0</v>
      </c>
      <c r="F161" s="11">
        <v>0</v>
      </c>
      <c r="G161" s="11">
        <v>0</v>
      </c>
      <c r="H161" s="11">
        <f t="shared" si="25"/>
        <v>0</v>
      </c>
    </row>
    <row r="162" spans="2:8" s="5" customFormat="1" ht="32.25" x14ac:dyDescent="0.35">
      <c r="B162" s="12" t="s">
        <v>85</v>
      </c>
      <c r="C162" s="11">
        <v>0</v>
      </c>
      <c r="D162" s="11">
        <v>0</v>
      </c>
      <c r="E162" s="11">
        <f t="shared" si="22"/>
        <v>0</v>
      </c>
      <c r="F162" s="11">
        <v>0</v>
      </c>
      <c r="G162" s="11">
        <v>0</v>
      </c>
      <c r="H162" s="11">
        <f t="shared" si="25"/>
        <v>0</v>
      </c>
    </row>
    <row r="163" spans="2:8" s="5" customFormat="1" ht="32.25" x14ac:dyDescent="0.35">
      <c r="B163" s="12" t="s">
        <v>86</v>
      </c>
      <c r="C163" s="11">
        <v>0</v>
      </c>
      <c r="D163" s="11">
        <v>0</v>
      </c>
      <c r="E163" s="11">
        <f t="shared" si="22"/>
        <v>0</v>
      </c>
      <c r="F163" s="11">
        <v>0</v>
      </c>
      <c r="G163" s="11">
        <v>0</v>
      </c>
      <c r="H163" s="11">
        <f t="shared" si="25"/>
        <v>0</v>
      </c>
    </row>
    <row r="164" spans="2:8" s="5" customFormat="1" ht="32.25" x14ac:dyDescent="0.5">
      <c r="B164" s="22"/>
      <c r="C164" s="11">
        <v>0</v>
      </c>
      <c r="D164" s="11">
        <v>0</v>
      </c>
      <c r="E164" s="11">
        <f t="shared" si="22"/>
        <v>0</v>
      </c>
      <c r="F164" s="11">
        <v>0</v>
      </c>
      <c r="G164" s="11">
        <v>0</v>
      </c>
      <c r="H164" s="23"/>
    </row>
    <row r="165" spans="2:8" s="5" customFormat="1" ht="32.25" x14ac:dyDescent="0.5">
      <c r="B165" s="24" t="s">
        <v>88</v>
      </c>
      <c r="C165" s="8">
        <f t="shared" ref="C165:H165" si="30">C11+C90</f>
        <v>74924148.5</v>
      </c>
      <c r="D165" s="8">
        <f t="shared" si="30"/>
        <v>82573816.539999992</v>
      </c>
      <c r="E165" s="8">
        <f t="shared" si="22"/>
        <v>157497965.03999999</v>
      </c>
      <c r="F165" s="8">
        <f t="shared" si="30"/>
        <v>148203941.69999999</v>
      </c>
      <c r="G165" s="8">
        <f t="shared" si="30"/>
        <v>138847308.91</v>
      </c>
      <c r="H165" s="8">
        <f t="shared" si="30"/>
        <v>9294023.339999998</v>
      </c>
    </row>
    <row r="166" spans="2:8" s="5" customFormat="1" ht="32.25" x14ac:dyDescent="0.5">
      <c r="B166" s="25"/>
      <c r="C166" s="26"/>
      <c r="D166" s="26"/>
      <c r="E166" s="26"/>
      <c r="F166" s="26"/>
      <c r="G166" s="26"/>
      <c r="H166" s="26"/>
    </row>
    <row r="167" spans="2:8" x14ac:dyDescent="0.25">
      <c r="B167" s="1"/>
    </row>
    <row r="168" spans="2:8" ht="55.5" customHeight="1" x14ac:dyDescent="0.5">
      <c r="G168" s="30"/>
    </row>
    <row r="169" spans="2:8" ht="55.5" customHeight="1" x14ac:dyDescent="0.5">
      <c r="G169" s="30"/>
    </row>
    <row r="170" spans="2:8" ht="55.5" customHeight="1" x14ac:dyDescent="0.5">
      <c r="G170" s="30"/>
    </row>
    <row r="171" spans="2:8" ht="55.5" customHeight="1" x14ac:dyDescent="0.25">
      <c r="D171" s="29"/>
    </row>
    <row r="172" spans="2:8" ht="55.5" customHeight="1" x14ac:dyDescent="0.25"/>
    <row r="173" spans="2:8" ht="55.5" customHeight="1" x14ac:dyDescent="0.25"/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11:H87 C90:H16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horizontalDpi="4294967294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Administrador</cp:lastModifiedBy>
  <cp:lastPrinted>2023-01-17T16:37:02Z</cp:lastPrinted>
  <dcterms:created xsi:type="dcterms:W3CDTF">2020-04-10T19:52:56Z</dcterms:created>
  <dcterms:modified xsi:type="dcterms:W3CDTF">2023-01-17T16:37:42Z</dcterms:modified>
</cp:coreProperties>
</file>